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0" windowWidth="17730" windowHeight="910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<sst xmlns="http://schemas.openxmlformats.org/spreadsheetml/2006/main" count="56" uniqueCount="45">
  <si>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Osall.</t>
  </si>
  <si>
    <t>4A</t>
  </si>
  <si>
    <t>4B</t>
  </si>
  <si>
    <t>Keskiarvo</t>
  </si>
  <si>
    <t>Vko</t>
  </si>
  <si>
    <t>Pvm.</t>
  </si>
  <si>
    <t>Yhteensä</t>
  </si>
  <si>
    <t>MUU</t>
  </si>
  <si>
    <t>YÖ</t>
  </si>
  <si>
    <t>Huom</t>
  </si>
  <si>
    <t>Paikka</t>
  </si>
  <si>
    <t>Huso, metsästysmaja</t>
  </si>
  <si>
    <t>Hanhijoen koulu</t>
  </si>
  <si>
    <t>Kaimala</t>
  </si>
  <si>
    <t>Kriivarin koulu</t>
  </si>
  <si>
    <t>Kevola, Rastitupa</t>
  </si>
  <si>
    <t>Kevola, Naurisorko</t>
  </si>
  <si>
    <t>Oinila, Ankkalampi</t>
  </si>
  <si>
    <t>Hevonpää, Vakkavuori</t>
  </si>
  <si>
    <t>Huso, Naurisvaha</t>
  </si>
  <si>
    <t>YÖRASTIT (luvut sisältyvät ylläoleviin)</t>
  </si>
  <si>
    <t>3A</t>
  </si>
  <si>
    <t>Koskela</t>
  </si>
  <si>
    <t>Nummenpään louhos</t>
  </si>
  <si>
    <t>Paippi</t>
  </si>
  <si>
    <t>Nummenpää, Finniityntie</t>
  </si>
  <si>
    <t>Veikkari, Vaunutie</t>
  </si>
  <si>
    <t>Sauvo, Knuutniemi</t>
  </si>
  <si>
    <t>Suksela, Siililä</t>
  </si>
  <si>
    <t>Ruokolinna, Varkaankellarinmäki</t>
  </si>
  <si>
    <t>Ruokolinna, Ohraperkkiö</t>
  </si>
  <si>
    <t>Veikkari, Laarimäki</t>
  </si>
  <si>
    <t>Preitilä, Kyysilä</t>
  </si>
  <si>
    <t>Askala, Nummenalho</t>
  </si>
  <si>
    <t>Piikkion keskusta (RaPi)</t>
  </si>
  <si>
    <t>Korvenala, Sattela</t>
  </si>
  <si>
    <t>Kurki, 30-v juhlarastit</t>
  </si>
  <si>
    <t>Veikkari, Teerlakia</t>
  </si>
  <si>
    <t>Sauvo, Ratsula</t>
  </si>
  <si>
    <t>Sauvo, Ruonan metsästysmaja (SU)</t>
  </si>
  <si>
    <t>Sauvo, Suojala (SU)</t>
  </si>
  <si>
    <t>Sauvo, Luurila</t>
  </si>
  <si>
    <t>Kevola, Laiterla</t>
  </si>
  <si>
    <t>Varasvuoren mäkikeskus</t>
  </si>
  <si>
    <t>12km:12; 9km:27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</si>
</sst>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\ &quot;mk&quot;;\-#,##0.0\ &quot;mk&quot;"/>
    <numFmt numFmtId="173" formatCode="0.0"/>
    <numFmt numFmtId="174" formatCode="#,##0\ &quot;m€&quot;;\-#,##0\ &quot;€&quot;"/>
    <numFmt numFmtId="175" formatCode="[$-40B]d\.\ mmmm&quot;ta &quot;yyyy"/>
  </numFmts>
  <fonts count="11">
    <font>
      <sz val="12"/>
      <name val="Dutch (scalable)"/>
      <family val="0"/>
    </font>
    <font>
      <b/>
      <sz val="12"/>
      <name val="Dutch (scalable)"/>
      <family val="0"/>
    </font>
    <font>
      <i/>
      <sz val="12"/>
      <name val="Dutch (scalable)"/>
      <family val="0"/>
    </font>
    <font>
      <b/>
      <i/>
      <sz val="12"/>
      <name val="Dutch (scalable)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Dutch (scalable)"/>
      <family val="0"/>
    </font>
    <font>
      <u val="single"/>
      <sz val="12"/>
      <color indexed="12"/>
      <name val="Dutch (scalable)"/>
      <family val="0"/>
    </font>
    <font>
      <u val="single"/>
      <sz val="12"/>
      <color indexed="36"/>
      <name val="Dutch (scalable)"/>
      <family val="0"/>
    </font>
    <font>
      <sz val="10"/>
      <name val="Dutch (scalable)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4" fontId="4" fillId="0" borderId="4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4" fontId="4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F47" sqref="F47"/>
    </sheetView>
  </sheetViews>
  <sheetFormatPr defaultColWidth="8.796875" defaultRowHeight="15"/>
  <cols>
    <col min="1" max="1" width="3.3984375" style="1" customWidth="1"/>
    <col min="2" max="2" width="7.3984375" style="5" bestFit="1" customWidth="1"/>
    <col min="3" max="3" width="4.3984375" style="27" customWidth="1"/>
    <col min="4" max="4" width="20.19921875" style="2" customWidth="1"/>
    <col min="5" max="5" width="5" style="1" bestFit="1" customWidth="1"/>
    <col min="6" max="7" width="6.3984375" style="1" bestFit="1" customWidth="1"/>
    <col min="8" max="9" width="3.796875" style="1" customWidth="1"/>
    <col min="10" max="10" width="3.296875" style="1" customWidth="1"/>
    <col min="11" max="11" width="3.69921875" style="12" customWidth="1"/>
    <col min="12" max="12" width="3.796875" style="40" customWidth="1"/>
    <col min="13" max="13" width="13.09765625" style="0" customWidth="1"/>
    <col min="14" max="14" width="6.796875" style="4" customWidth="1"/>
    <col min="15" max="19" width="6.796875" style="0" customWidth="1"/>
  </cols>
  <sheetData>
    <row r="1" spans="1:14" s="16" customFormat="1" ht="15.75">
      <c r="A1" s="14" t="s">
        <v>4</v>
      </c>
      <c r="B1" s="14" t="s">
        <v>5</v>
      </c>
      <c r="C1" s="25"/>
      <c r="D1" s="22" t="s">
        <v>10</v>
      </c>
      <c r="E1" s="14" t="s">
        <v>0</v>
      </c>
      <c r="F1" s="14">
        <v>6</v>
      </c>
      <c r="G1" s="14" t="s">
        <v>1</v>
      </c>
      <c r="H1" s="14" t="s">
        <v>2</v>
      </c>
      <c r="I1" s="14" t="s">
        <v>21</v>
      </c>
      <c r="J1" s="14">
        <v>2</v>
      </c>
      <c r="K1" s="14" t="s">
        <v>7</v>
      </c>
      <c r="L1" s="14" t="s">
        <v>8</v>
      </c>
      <c r="M1" s="38" t="s">
        <v>9</v>
      </c>
      <c r="N1" s="41">
        <v>99265</v>
      </c>
    </row>
    <row r="2" spans="1:14" ht="15.75">
      <c r="A2" s="15">
        <v>13</v>
      </c>
      <c r="B2" s="29">
        <v>40269</v>
      </c>
      <c r="C2" s="30">
        <v>738</v>
      </c>
      <c r="D2" s="31" t="s">
        <v>17</v>
      </c>
      <c r="E2" s="15">
        <f aca="true" t="shared" si="0" ref="E2:E32">SUM(F2:K2)</f>
        <v>128</v>
      </c>
      <c r="F2" s="15">
        <v>22</v>
      </c>
      <c r="G2" s="15">
        <v>46</v>
      </c>
      <c r="H2" s="15">
        <v>13</v>
      </c>
      <c r="I2" s="15">
        <v>30</v>
      </c>
      <c r="J2" s="15">
        <v>17</v>
      </c>
      <c r="K2" s="15"/>
      <c r="L2" s="39"/>
      <c r="N2" s="4">
        <f>IF(E2&gt;0,N1+E2,)</f>
        <v>99393</v>
      </c>
    </row>
    <row r="3" spans="1:14" ht="15">
      <c r="A3" s="15">
        <f aca="true" t="shared" si="1" ref="A3:A32">A2+1</f>
        <v>14</v>
      </c>
      <c r="B3" s="29">
        <f aca="true" t="shared" si="2" ref="B3:B32">B2+7</f>
        <v>40276</v>
      </c>
      <c r="C3" s="30">
        <f aca="true" t="shared" si="3" ref="C3:C32">C2+1</f>
        <v>739</v>
      </c>
      <c r="D3" s="32" t="s">
        <v>12</v>
      </c>
      <c r="E3" s="15">
        <f t="shared" si="0"/>
        <v>137</v>
      </c>
      <c r="F3" s="15">
        <v>22</v>
      </c>
      <c r="G3" s="15">
        <v>48</v>
      </c>
      <c r="H3" s="15">
        <v>19</v>
      </c>
      <c r="I3" s="15">
        <v>31</v>
      </c>
      <c r="J3" s="15">
        <v>17</v>
      </c>
      <c r="K3" s="15"/>
      <c r="L3" s="15"/>
      <c r="N3" s="4">
        <f aca="true" t="shared" si="4" ref="N3:N32">IF(E3&gt;0,N2+E3,)</f>
        <v>99530</v>
      </c>
    </row>
    <row r="4" spans="1:14" ht="15">
      <c r="A4" s="15">
        <f t="shared" si="1"/>
        <v>15</v>
      </c>
      <c r="B4" s="29">
        <f t="shared" si="2"/>
        <v>40283</v>
      </c>
      <c r="C4" s="30">
        <f t="shared" si="3"/>
        <v>740</v>
      </c>
      <c r="D4" s="31" t="s">
        <v>40</v>
      </c>
      <c r="E4" s="15">
        <f t="shared" si="0"/>
        <v>154</v>
      </c>
      <c r="F4" s="15">
        <v>28</v>
      </c>
      <c r="G4" s="15">
        <v>59</v>
      </c>
      <c r="H4" s="15">
        <v>17</v>
      </c>
      <c r="I4" s="15">
        <v>26</v>
      </c>
      <c r="J4" s="15">
        <v>24</v>
      </c>
      <c r="K4" s="15"/>
      <c r="L4" s="15"/>
      <c r="N4" s="4">
        <f t="shared" si="4"/>
        <v>99684</v>
      </c>
    </row>
    <row r="5" spans="1:14" ht="15">
      <c r="A5" s="15">
        <f t="shared" si="1"/>
        <v>16</v>
      </c>
      <c r="B5" s="29">
        <f t="shared" si="2"/>
        <v>40290</v>
      </c>
      <c r="C5" s="30">
        <f t="shared" si="3"/>
        <v>741</v>
      </c>
      <c r="D5" s="31" t="s">
        <v>41</v>
      </c>
      <c r="E5" s="15">
        <f t="shared" si="0"/>
        <v>101</v>
      </c>
      <c r="F5" s="15">
        <v>21</v>
      </c>
      <c r="G5" s="15">
        <v>38</v>
      </c>
      <c r="H5" s="15">
        <v>18</v>
      </c>
      <c r="I5" s="15">
        <v>18</v>
      </c>
      <c r="J5" s="15">
        <v>6</v>
      </c>
      <c r="K5" s="15"/>
      <c r="L5" s="15"/>
      <c r="N5" s="4">
        <f t="shared" si="4"/>
        <v>99785</v>
      </c>
    </row>
    <row r="6" spans="1:14" ht="15">
      <c r="A6" s="15">
        <f t="shared" si="1"/>
        <v>17</v>
      </c>
      <c r="B6" s="29">
        <f t="shared" si="2"/>
        <v>40297</v>
      </c>
      <c r="C6" s="30">
        <f t="shared" si="3"/>
        <v>742</v>
      </c>
      <c r="D6" s="31" t="s">
        <v>33</v>
      </c>
      <c r="E6" s="15">
        <f t="shared" si="0"/>
        <v>124</v>
      </c>
      <c r="F6" s="15">
        <v>16</v>
      </c>
      <c r="G6" s="15">
        <v>49</v>
      </c>
      <c r="H6" s="15">
        <v>21</v>
      </c>
      <c r="I6" s="15">
        <v>24</v>
      </c>
      <c r="J6" s="15">
        <v>14</v>
      </c>
      <c r="K6" s="15"/>
      <c r="L6" s="15"/>
      <c r="N6" s="4">
        <f t="shared" si="4"/>
        <v>99909</v>
      </c>
    </row>
    <row r="7" spans="1:14" ht="15">
      <c r="A7" s="15">
        <f t="shared" si="1"/>
        <v>18</v>
      </c>
      <c r="B7" s="29">
        <f t="shared" si="2"/>
        <v>40304</v>
      </c>
      <c r="C7" s="30">
        <f t="shared" si="3"/>
        <v>743</v>
      </c>
      <c r="D7" s="31" t="s">
        <v>32</v>
      </c>
      <c r="E7" s="15">
        <f t="shared" si="0"/>
        <v>334</v>
      </c>
      <c r="F7" s="15">
        <v>34</v>
      </c>
      <c r="G7" s="15">
        <v>65</v>
      </c>
      <c r="H7" s="15">
        <v>51</v>
      </c>
      <c r="I7" s="15">
        <v>37</v>
      </c>
      <c r="J7" s="15">
        <v>147</v>
      </c>
      <c r="K7" s="15"/>
      <c r="L7" s="15"/>
      <c r="N7" s="4">
        <f t="shared" si="4"/>
        <v>100243</v>
      </c>
    </row>
    <row r="8" spans="1:14" ht="15">
      <c r="A8" s="15">
        <f t="shared" si="1"/>
        <v>19</v>
      </c>
      <c r="B8" s="29">
        <f t="shared" si="2"/>
        <v>40311</v>
      </c>
      <c r="C8" s="30">
        <f t="shared" si="3"/>
        <v>744</v>
      </c>
      <c r="D8" s="32" t="s">
        <v>37</v>
      </c>
      <c r="E8" s="15">
        <f t="shared" si="0"/>
        <v>201</v>
      </c>
      <c r="F8" s="15">
        <v>37</v>
      </c>
      <c r="G8" s="15">
        <v>71</v>
      </c>
      <c r="H8" s="15">
        <v>34</v>
      </c>
      <c r="I8" s="15">
        <v>32</v>
      </c>
      <c r="J8" s="15">
        <v>27</v>
      </c>
      <c r="K8" s="15"/>
      <c r="L8" s="15"/>
      <c r="N8" s="4">
        <f t="shared" si="4"/>
        <v>100444</v>
      </c>
    </row>
    <row r="9" spans="1:14" ht="15">
      <c r="A9" s="15">
        <f t="shared" si="1"/>
        <v>20</v>
      </c>
      <c r="B9" s="29">
        <f t="shared" si="2"/>
        <v>40318</v>
      </c>
      <c r="C9" s="30">
        <f t="shared" si="3"/>
        <v>745</v>
      </c>
      <c r="D9" s="31" t="s">
        <v>23</v>
      </c>
      <c r="E9" s="15">
        <f t="shared" si="0"/>
        <v>174</v>
      </c>
      <c r="F9" s="15">
        <v>26</v>
      </c>
      <c r="G9" s="15">
        <v>55</v>
      </c>
      <c r="H9" s="15">
        <v>25</v>
      </c>
      <c r="I9" s="15">
        <v>38</v>
      </c>
      <c r="J9" s="15">
        <v>30</v>
      </c>
      <c r="K9" s="15"/>
      <c r="L9" s="15"/>
      <c r="N9" s="4">
        <f t="shared" si="4"/>
        <v>100618</v>
      </c>
    </row>
    <row r="10" spans="1:14" ht="15">
      <c r="A10" s="15">
        <f t="shared" si="1"/>
        <v>21</v>
      </c>
      <c r="B10" s="29">
        <f t="shared" si="2"/>
        <v>40325</v>
      </c>
      <c r="C10" s="30">
        <f t="shared" si="3"/>
        <v>746</v>
      </c>
      <c r="D10" s="31" t="s">
        <v>13</v>
      </c>
      <c r="E10" s="15">
        <f t="shared" si="0"/>
        <v>95</v>
      </c>
      <c r="F10" s="15">
        <v>23</v>
      </c>
      <c r="G10" s="15">
        <v>30</v>
      </c>
      <c r="H10" s="15">
        <v>15</v>
      </c>
      <c r="I10" s="15">
        <v>17</v>
      </c>
      <c r="J10" s="15">
        <v>10</v>
      </c>
      <c r="K10" s="15"/>
      <c r="L10" s="15"/>
      <c r="N10" s="4">
        <f t="shared" si="4"/>
        <v>100713</v>
      </c>
    </row>
    <row r="11" spans="1:14" ht="15">
      <c r="A11" s="15">
        <f t="shared" si="1"/>
        <v>22</v>
      </c>
      <c r="B11" s="29">
        <f t="shared" si="2"/>
        <v>40332</v>
      </c>
      <c r="C11" s="30">
        <f t="shared" si="3"/>
        <v>747</v>
      </c>
      <c r="D11" s="31" t="s">
        <v>16</v>
      </c>
      <c r="E11" s="15">
        <f t="shared" si="0"/>
        <v>221</v>
      </c>
      <c r="F11" s="15">
        <v>40</v>
      </c>
      <c r="G11" s="15">
        <v>62</v>
      </c>
      <c r="H11" s="15">
        <v>22</v>
      </c>
      <c r="I11" s="15">
        <v>34</v>
      </c>
      <c r="J11" s="15">
        <v>24</v>
      </c>
      <c r="K11" s="15">
        <v>39</v>
      </c>
      <c r="L11" s="15"/>
      <c r="M11" s="23" t="s">
        <v>44</v>
      </c>
      <c r="N11" s="4">
        <f t="shared" si="4"/>
        <v>100934</v>
      </c>
    </row>
    <row r="12" spans="1:14" ht="15">
      <c r="A12" s="15">
        <f t="shared" si="1"/>
        <v>23</v>
      </c>
      <c r="B12" s="29">
        <f t="shared" si="2"/>
        <v>40339</v>
      </c>
      <c r="C12" s="30">
        <f t="shared" si="3"/>
        <v>748</v>
      </c>
      <c r="D12" s="31" t="s">
        <v>15</v>
      </c>
      <c r="E12" s="15">
        <f t="shared" si="0"/>
        <v>200</v>
      </c>
      <c r="F12" s="15">
        <v>49</v>
      </c>
      <c r="G12" s="15">
        <v>68</v>
      </c>
      <c r="H12" s="15">
        <v>21</v>
      </c>
      <c r="I12" s="15">
        <v>33</v>
      </c>
      <c r="J12" s="15">
        <v>29</v>
      </c>
      <c r="K12" s="15"/>
      <c r="L12" s="15"/>
      <c r="N12" s="4">
        <f t="shared" si="4"/>
        <v>101134</v>
      </c>
    </row>
    <row r="13" spans="1:14" ht="15">
      <c r="A13" s="15">
        <f t="shared" si="1"/>
        <v>24</v>
      </c>
      <c r="B13" s="29">
        <f t="shared" si="2"/>
        <v>40346</v>
      </c>
      <c r="C13" s="30">
        <f t="shared" si="3"/>
        <v>749</v>
      </c>
      <c r="D13" s="31" t="s">
        <v>22</v>
      </c>
      <c r="E13" s="33">
        <f t="shared" si="0"/>
        <v>192</v>
      </c>
      <c r="F13" s="15">
        <v>26</v>
      </c>
      <c r="G13" s="15">
        <v>84</v>
      </c>
      <c r="H13" s="15">
        <v>33</v>
      </c>
      <c r="I13" s="15">
        <v>34</v>
      </c>
      <c r="J13" s="15">
        <v>15</v>
      </c>
      <c r="K13" s="15"/>
      <c r="L13" s="15"/>
      <c r="M13" s="24"/>
      <c r="N13" s="4">
        <f t="shared" si="4"/>
        <v>101326</v>
      </c>
    </row>
    <row r="14" spans="1:14" ht="15">
      <c r="A14" s="15">
        <f t="shared" si="1"/>
        <v>25</v>
      </c>
      <c r="B14" s="29">
        <f t="shared" si="2"/>
        <v>40353</v>
      </c>
      <c r="C14" s="30">
        <f t="shared" si="3"/>
        <v>750</v>
      </c>
      <c r="D14" s="31" t="s">
        <v>18</v>
      </c>
      <c r="E14" s="15">
        <f t="shared" si="0"/>
        <v>140</v>
      </c>
      <c r="F14" s="15">
        <v>29</v>
      </c>
      <c r="G14" s="15">
        <v>53</v>
      </c>
      <c r="H14" s="15">
        <v>20</v>
      </c>
      <c r="I14" s="15">
        <v>26</v>
      </c>
      <c r="J14" s="15">
        <v>12</v>
      </c>
      <c r="K14" s="15"/>
      <c r="L14" s="15"/>
      <c r="N14" s="4">
        <f t="shared" si="4"/>
        <v>101466</v>
      </c>
    </row>
    <row r="15" spans="1:14" ht="15">
      <c r="A15" s="15">
        <f t="shared" si="1"/>
        <v>26</v>
      </c>
      <c r="B15" s="29">
        <f t="shared" si="2"/>
        <v>40360</v>
      </c>
      <c r="C15" s="30">
        <f t="shared" si="3"/>
        <v>751</v>
      </c>
      <c r="D15" s="31" t="s">
        <v>27</v>
      </c>
      <c r="E15" s="15">
        <f t="shared" si="0"/>
        <v>165</v>
      </c>
      <c r="F15" s="15">
        <v>31</v>
      </c>
      <c r="G15" s="15">
        <v>59</v>
      </c>
      <c r="H15" s="15">
        <v>29</v>
      </c>
      <c r="I15" s="15">
        <v>31</v>
      </c>
      <c r="J15" s="15">
        <v>15</v>
      </c>
      <c r="K15" s="15"/>
      <c r="L15" s="15"/>
      <c r="N15" s="4">
        <f t="shared" si="4"/>
        <v>101631</v>
      </c>
    </row>
    <row r="16" spans="1:14" ht="15">
      <c r="A16" s="15">
        <f t="shared" si="1"/>
        <v>27</v>
      </c>
      <c r="B16" s="29">
        <f t="shared" si="2"/>
        <v>40367</v>
      </c>
      <c r="C16" s="30">
        <f t="shared" si="3"/>
        <v>752</v>
      </c>
      <c r="D16" s="31" t="s">
        <v>34</v>
      </c>
      <c r="E16" s="15">
        <f t="shared" si="0"/>
        <v>162</v>
      </c>
      <c r="F16" s="15">
        <v>31</v>
      </c>
      <c r="G16" s="15">
        <v>62</v>
      </c>
      <c r="H16" s="15">
        <v>22</v>
      </c>
      <c r="I16" s="15">
        <v>31</v>
      </c>
      <c r="J16" s="15">
        <v>16</v>
      </c>
      <c r="K16" s="15"/>
      <c r="L16" s="15"/>
      <c r="N16" s="4">
        <f t="shared" si="4"/>
        <v>101793</v>
      </c>
    </row>
    <row r="17" spans="1:14" ht="15">
      <c r="A17" s="15">
        <f t="shared" si="1"/>
        <v>28</v>
      </c>
      <c r="B17" s="29">
        <f t="shared" si="2"/>
        <v>40374</v>
      </c>
      <c r="C17" s="30">
        <f t="shared" si="3"/>
        <v>753</v>
      </c>
      <c r="D17" s="31" t="s">
        <v>35</v>
      </c>
      <c r="E17" s="15">
        <f t="shared" si="0"/>
        <v>124</v>
      </c>
      <c r="F17" s="15">
        <v>17</v>
      </c>
      <c r="G17" s="15">
        <v>48</v>
      </c>
      <c r="H17" s="15">
        <v>18</v>
      </c>
      <c r="I17" s="15">
        <v>21</v>
      </c>
      <c r="J17" s="15">
        <v>20</v>
      </c>
      <c r="K17" s="15"/>
      <c r="L17" s="15"/>
      <c r="N17" s="4">
        <f t="shared" si="4"/>
        <v>101917</v>
      </c>
    </row>
    <row r="18" spans="1:14" ht="15">
      <c r="A18" s="15">
        <f t="shared" si="1"/>
        <v>29</v>
      </c>
      <c r="B18" s="29">
        <f t="shared" si="2"/>
        <v>40381</v>
      </c>
      <c r="C18" s="30">
        <f t="shared" si="3"/>
        <v>754</v>
      </c>
      <c r="D18" s="31" t="s">
        <v>39</v>
      </c>
      <c r="E18" s="15">
        <f t="shared" si="0"/>
        <v>158</v>
      </c>
      <c r="F18" s="15">
        <v>25</v>
      </c>
      <c r="G18" s="15">
        <v>65</v>
      </c>
      <c r="H18" s="15">
        <v>15</v>
      </c>
      <c r="I18" s="15">
        <v>41</v>
      </c>
      <c r="J18" s="15">
        <v>12</v>
      </c>
      <c r="K18" s="15"/>
      <c r="L18" s="15"/>
      <c r="N18" s="4">
        <f t="shared" si="4"/>
        <v>102075</v>
      </c>
    </row>
    <row r="19" spans="1:14" ht="15">
      <c r="A19" s="15">
        <f t="shared" si="1"/>
        <v>30</v>
      </c>
      <c r="B19" s="29">
        <f t="shared" si="2"/>
        <v>40388</v>
      </c>
      <c r="C19" s="30">
        <f t="shared" si="3"/>
        <v>755</v>
      </c>
      <c r="D19" s="32" t="s">
        <v>29</v>
      </c>
      <c r="E19" s="15">
        <f t="shared" si="0"/>
        <v>167</v>
      </c>
      <c r="F19" s="15">
        <v>25</v>
      </c>
      <c r="G19" s="15">
        <v>57</v>
      </c>
      <c r="H19" s="15">
        <v>26</v>
      </c>
      <c r="I19" s="15">
        <v>43</v>
      </c>
      <c r="J19" s="15">
        <v>16</v>
      </c>
      <c r="K19" s="15"/>
      <c r="L19" s="15"/>
      <c r="N19" s="4">
        <f t="shared" si="4"/>
        <v>102242</v>
      </c>
    </row>
    <row r="20" spans="1:14" ht="15">
      <c r="A20" s="15">
        <f t="shared" si="1"/>
        <v>31</v>
      </c>
      <c r="B20" s="29">
        <f t="shared" si="2"/>
        <v>40395</v>
      </c>
      <c r="C20" s="30">
        <f t="shared" si="3"/>
        <v>756</v>
      </c>
      <c r="D20" s="32" t="s">
        <v>36</v>
      </c>
      <c r="E20" s="15">
        <f t="shared" si="0"/>
        <v>174</v>
      </c>
      <c r="F20" s="15">
        <v>31</v>
      </c>
      <c r="G20" s="15">
        <v>53</v>
      </c>
      <c r="H20" s="15">
        <v>26</v>
      </c>
      <c r="I20" s="15">
        <v>49</v>
      </c>
      <c r="J20" s="15">
        <v>15</v>
      </c>
      <c r="K20" s="15"/>
      <c r="L20" s="15"/>
      <c r="N20" s="4">
        <f t="shared" si="4"/>
        <v>102416</v>
      </c>
    </row>
    <row r="21" spans="1:14" ht="15">
      <c r="A21" s="15">
        <f t="shared" si="1"/>
        <v>32</v>
      </c>
      <c r="B21" s="29">
        <f t="shared" si="2"/>
        <v>40402</v>
      </c>
      <c r="C21" s="30">
        <f t="shared" si="3"/>
        <v>757</v>
      </c>
      <c r="D21" s="31" t="s">
        <v>30</v>
      </c>
      <c r="E21" s="15">
        <f t="shared" si="0"/>
        <v>172</v>
      </c>
      <c r="F21" s="15">
        <v>17</v>
      </c>
      <c r="G21" s="15">
        <v>63</v>
      </c>
      <c r="H21" s="15">
        <v>28</v>
      </c>
      <c r="I21" s="15">
        <v>41</v>
      </c>
      <c r="J21" s="15">
        <v>23</v>
      </c>
      <c r="K21" s="15"/>
      <c r="L21" s="15"/>
      <c r="N21" s="4">
        <f t="shared" si="4"/>
        <v>102588</v>
      </c>
    </row>
    <row r="22" spans="1:14" ht="15">
      <c r="A22" s="15">
        <f t="shared" si="1"/>
        <v>33</v>
      </c>
      <c r="B22" s="29">
        <f t="shared" si="2"/>
        <v>40409</v>
      </c>
      <c r="C22" s="30">
        <f t="shared" si="3"/>
        <v>758</v>
      </c>
      <c r="D22" s="32" t="s">
        <v>19</v>
      </c>
      <c r="E22" s="15">
        <f t="shared" si="0"/>
        <v>192</v>
      </c>
      <c r="F22" s="15">
        <v>37</v>
      </c>
      <c r="G22" s="15">
        <v>70</v>
      </c>
      <c r="H22" s="15">
        <v>39</v>
      </c>
      <c r="I22" s="15">
        <v>36</v>
      </c>
      <c r="J22" s="15">
        <v>10</v>
      </c>
      <c r="K22" s="15"/>
      <c r="L22" s="15"/>
      <c r="N22" s="4">
        <f t="shared" si="4"/>
        <v>102780</v>
      </c>
    </row>
    <row r="23" spans="1:14" ht="15">
      <c r="A23" s="15">
        <f t="shared" si="1"/>
        <v>34</v>
      </c>
      <c r="B23" s="29">
        <f t="shared" si="2"/>
        <v>40416</v>
      </c>
      <c r="C23" s="30">
        <f t="shared" si="3"/>
        <v>759</v>
      </c>
      <c r="D23" s="31" t="s">
        <v>25</v>
      </c>
      <c r="E23" s="15">
        <f t="shared" si="0"/>
        <v>160</v>
      </c>
      <c r="F23" s="15">
        <v>36</v>
      </c>
      <c r="G23" s="15">
        <v>57</v>
      </c>
      <c r="H23" s="15">
        <v>21</v>
      </c>
      <c r="I23" s="15">
        <v>27</v>
      </c>
      <c r="J23" s="15">
        <v>19</v>
      </c>
      <c r="K23" s="15"/>
      <c r="L23" s="15"/>
      <c r="M23" s="21"/>
      <c r="N23" s="4">
        <f t="shared" si="4"/>
        <v>102940</v>
      </c>
    </row>
    <row r="24" spans="1:14" ht="15">
      <c r="A24" s="15">
        <f t="shared" si="1"/>
        <v>35</v>
      </c>
      <c r="B24" s="29">
        <f t="shared" si="2"/>
        <v>40423</v>
      </c>
      <c r="C24" s="30">
        <f t="shared" si="3"/>
        <v>760</v>
      </c>
      <c r="D24" s="32" t="s">
        <v>28</v>
      </c>
      <c r="E24" s="15">
        <f t="shared" si="0"/>
        <v>151</v>
      </c>
      <c r="F24" s="15">
        <v>17</v>
      </c>
      <c r="G24" s="15">
        <v>62</v>
      </c>
      <c r="H24" s="15">
        <v>22</v>
      </c>
      <c r="I24" s="15">
        <v>36</v>
      </c>
      <c r="J24" s="15">
        <v>14</v>
      </c>
      <c r="K24" s="15"/>
      <c r="L24" s="15"/>
      <c r="N24" s="4">
        <f t="shared" si="4"/>
        <v>103091</v>
      </c>
    </row>
    <row r="25" spans="1:14" ht="15">
      <c r="A25" s="15">
        <f t="shared" si="1"/>
        <v>36</v>
      </c>
      <c r="B25" s="29">
        <f t="shared" si="2"/>
        <v>40430</v>
      </c>
      <c r="C25" s="30">
        <f t="shared" si="3"/>
        <v>761</v>
      </c>
      <c r="D25" s="31" t="s">
        <v>38</v>
      </c>
      <c r="E25" s="15">
        <f t="shared" si="0"/>
        <v>120</v>
      </c>
      <c r="F25" s="15">
        <v>20</v>
      </c>
      <c r="G25" s="15">
        <v>51</v>
      </c>
      <c r="H25" s="15">
        <v>13</v>
      </c>
      <c r="I25" s="15">
        <v>24</v>
      </c>
      <c r="J25" s="15">
        <v>12</v>
      </c>
      <c r="K25" s="15"/>
      <c r="L25" s="15"/>
      <c r="M25" s="13"/>
      <c r="N25" s="4">
        <f t="shared" si="4"/>
        <v>103211</v>
      </c>
    </row>
    <row r="26" spans="1:14" ht="15">
      <c r="A26" s="15">
        <f t="shared" si="1"/>
        <v>37</v>
      </c>
      <c r="B26" s="29">
        <f t="shared" si="2"/>
        <v>40437</v>
      </c>
      <c r="C26" s="30">
        <f t="shared" si="3"/>
        <v>762</v>
      </c>
      <c r="D26" s="32" t="s">
        <v>11</v>
      </c>
      <c r="E26" s="15">
        <f t="shared" si="0"/>
        <v>142</v>
      </c>
      <c r="F26" s="15">
        <v>20</v>
      </c>
      <c r="G26" s="15">
        <v>39</v>
      </c>
      <c r="H26" s="15">
        <v>22</v>
      </c>
      <c r="I26" s="15">
        <v>42</v>
      </c>
      <c r="J26" s="15">
        <v>19</v>
      </c>
      <c r="K26" s="15"/>
      <c r="L26" s="15">
        <f>E38</f>
        <v>31</v>
      </c>
      <c r="N26" s="4">
        <f t="shared" si="4"/>
        <v>103353</v>
      </c>
    </row>
    <row r="27" spans="1:14" ht="15.75">
      <c r="A27" s="15">
        <f t="shared" si="1"/>
        <v>38</v>
      </c>
      <c r="B27" s="29">
        <f t="shared" si="2"/>
        <v>40444</v>
      </c>
      <c r="C27" s="30">
        <f t="shared" si="3"/>
        <v>763</v>
      </c>
      <c r="D27" s="32" t="s">
        <v>42</v>
      </c>
      <c r="E27" s="15">
        <f>SUM(F27:K27)</f>
        <v>180</v>
      </c>
      <c r="F27" s="15">
        <v>39</v>
      </c>
      <c r="G27" s="15">
        <v>54</v>
      </c>
      <c r="H27" s="15">
        <v>36</v>
      </c>
      <c r="I27" s="15">
        <v>34</v>
      </c>
      <c r="J27" s="15">
        <v>17</v>
      </c>
      <c r="K27" s="39"/>
      <c r="L27" s="15">
        <f aca="true" t="shared" si="5" ref="L27:L32">E39</f>
        <v>46</v>
      </c>
      <c r="M27" s="13"/>
      <c r="N27" s="4">
        <f t="shared" si="4"/>
        <v>103533</v>
      </c>
    </row>
    <row r="28" spans="1:14" ht="15.75">
      <c r="A28" s="15">
        <f t="shared" si="1"/>
        <v>39</v>
      </c>
      <c r="B28" s="29">
        <f t="shared" si="2"/>
        <v>40451</v>
      </c>
      <c r="C28" s="30">
        <f t="shared" si="3"/>
        <v>764</v>
      </c>
      <c r="D28" s="32" t="s">
        <v>24</v>
      </c>
      <c r="E28" s="15">
        <f t="shared" si="0"/>
        <v>242</v>
      </c>
      <c r="F28" s="15">
        <v>27</v>
      </c>
      <c r="G28" s="15">
        <v>68</v>
      </c>
      <c r="H28" s="15">
        <v>46</v>
      </c>
      <c r="I28" s="15">
        <v>54</v>
      </c>
      <c r="J28" s="15">
        <v>47</v>
      </c>
      <c r="K28" s="39"/>
      <c r="L28" s="15">
        <f t="shared" si="5"/>
        <v>65</v>
      </c>
      <c r="N28" s="4">
        <f t="shared" si="4"/>
        <v>103775</v>
      </c>
    </row>
    <row r="29" spans="1:14" ht="15.75">
      <c r="A29" s="15">
        <f t="shared" si="1"/>
        <v>40</v>
      </c>
      <c r="B29" s="29">
        <f t="shared" si="2"/>
        <v>40458</v>
      </c>
      <c r="C29" s="30">
        <f t="shared" si="3"/>
        <v>765</v>
      </c>
      <c r="D29" s="32" t="s">
        <v>14</v>
      </c>
      <c r="E29" s="15">
        <f t="shared" si="0"/>
        <v>208</v>
      </c>
      <c r="F29" s="15">
        <v>18</v>
      </c>
      <c r="G29" s="15">
        <v>63</v>
      </c>
      <c r="H29" s="15">
        <v>58</v>
      </c>
      <c r="I29" s="15">
        <v>38</v>
      </c>
      <c r="J29" s="15">
        <v>31</v>
      </c>
      <c r="K29" s="39"/>
      <c r="L29" s="15">
        <f t="shared" si="5"/>
        <v>35</v>
      </c>
      <c r="M29" s="42"/>
      <c r="N29" s="4">
        <f t="shared" si="4"/>
        <v>103983</v>
      </c>
    </row>
    <row r="30" spans="1:14" ht="15.75">
      <c r="A30" s="15">
        <f t="shared" si="1"/>
        <v>41</v>
      </c>
      <c r="B30" s="29">
        <f t="shared" si="2"/>
        <v>40465</v>
      </c>
      <c r="C30" s="30">
        <f t="shared" si="3"/>
        <v>766</v>
      </c>
      <c r="D30" s="32" t="s">
        <v>31</v>
      </c>
      <c r="E30" s="15">
        <f t="shared" si="0"/>
        <v>91</v>
      </c>
      <c r="F30" s="15">
        <v>12</v>
      </c>
      <c r="G30" s="15">
        <v>28</v>
      </c>
      <c r="H30" s="15">
        <v>19</v>
      </c>
      <c r="I30" s="15">
        <v>22</v>
      </c>
      <c r="J30" s="15">
        <v>10</v>
      </c>
      <c r="K30" s="39"/>
      <c r="L30" s="15">
        <f t="shared" si="5"/>
        <v>21</v>
      </c>
      <c r="M30" s="42"/>
      <c r="N30" s="4">
        <f t="shared" si="4"/>
        <v>104074</v>
      </c>
    </row>
    <row r="31" spans="1:14" ht="15.75">
      <c r="A31" s="15">
        <f t="shared" si="1"/>
        <v>42</v>
      </c>
      <c r="B31" s="29">
        <f t="shared" si="2"/>
        <v>40472</v>
      </c>
      <c r="C31" s="30">
        <f t="shared" si="3"/>
        <v>767</v>
      </c>
      <c r="D31" s="32" t="s">
        <v>26</v>
      </c>
      <c r="E31" s="15">
        <f t="shared" si="0"/>
        <v>139</v>
      </c>
      <c r="F31" s="15">
        <v>15</v>
      </c>
      <c r="G31" s="15">
        <v>50</v>
      </c>
      <c r="H31" s="15">
        <v>27</v>
      </c>
      <c r="I31" s="15">
        <v>34</v>
      </c>
      <c r="J31" s="15">
        <v>13</v>
      </c>
      <c r="K31" s="39"/>
      <c r="L31" s="15">
        <f t="shared" si="5"/>
        <v>31</v>
      </c>
      <c r="M31" s="42"/>
      <c r="N31" s="4">
        <f t="shared" si="4"/>
        <v>104213</v>
      </c>
    </row>
    <row r="32" spans="1:14" ht="15.75">
      <c r="A32" s="15">
        <f t="shared" si="1"/>
        <v>43</v>
      </c>
      <c r="B32" s="29">
        <f t="shared" si="2"/>
        <v>40479</v>
      </c>
      <c r="C32" s="30">
        <f t="shared" si="3"/>
        <v>768</v>
      </c>
      <c r="D32" s="32" t="s">
        <v>43</v>
      </c>
      <c r="E32" s="15">
        <f t="shared" si="0"/>
        <v>134</v>
      </c>
      <c r="F32" s="15">
        <v>19</v>
      </c>
      <c r="G32" s="15">
        <v>46</v>
      </c>
      <c r="H32" s="15">
        <v>29</v>
      </c>
      <c r="I32" s="15">
        <v>29</v>
      </c>
      <c r="J32" s="15">
        <v>11</v>
      </c>
      <c r="K32" s="39"/>
      <c r="L32" s="15">
        <f t="shared" si="5"/>
        <v>26</v>
      </c>
      <c r="M32" s="42"/>
      <c r="N32" s="4">
        <f t="shared" si="4"/>
        <v>104347</v>
      </c>
    </row>
    <row r="33" spans="1:12" ht="15">
      <c r="A33" s="17"/>
      <c r="B33" s="9" t="s">
        <v>3</v>
      </c>
      <c r="C33" s="26"/>
      <c r="D33" s="19"/>
      <c r="E33" s="10">
        <f aca="true" t="shared" si="6" ref="E33:J33">SUM(E2:E32)/31</f>
        <v>163.93548387096774</v>
      </c>
      <c r="F33" s="10">
        <f t="shared" si="6"/>
        <v>26.129032258064516</v>
      </c>
      <c r="G33" s="10">
        <f t="shared" si="6"/>
        <v>55.58064516129032</v>
      </c>
      <c r="H33" s="10">
        <f t="shared" si="6"/>
        <v>25.967741935483872</v>
      </c>
      <c r="I33" s="10">
        <f t="shared" si="6"/>
        <v>32.67741935483871</v>
      </c>
      <c r="J33" s="10">
        <f t="shared" si="6"/>
        <v>22.322580645161292</v>
      </c>
      <c r="K33" s="8"/>
      <c r="L33" s="10"/>
    </row>
    <row r="34" spans="1:12" ht="15">
      <c r="A34" s="17"/>
      <c r="B34" s="11" t="s">
        <v>6</v>
      </c>
      <c r="C34" s="26"/>
      <c r="D34" s="18"/>
      <c r="E34" s="7">
        <f aca="true" t="shared" si="7" ref="E34:L34">SUM(E2:E32)</f>
        <v>5082</v>
      </c>
      <c r="F34" s="7">
        <f t="shared" si="7"/>
        <v>810</v>
      </c>
      <c r="G34" s="7">
        <f t="shared" si="7"/>
        <v>1723</v>
      </c>
      <c r="H34" s="7">
        <f t="shared" si="7"/>
        <v>805</v>
      </c>
      <c r="I34" s="7">
        <f t="shared" si="7"/>
        <v>1013</v>
      </c>
      <c r="J34" s="7">
        <f t="shared" si="7"/>
        <v>692</v>
      </c>
      <c r="K34" s="7">
        <f t="shared" si="7"/>
        <v>39</v>
      </c>
      <c r="L34" s="7">
        <f t="shared" si="7"/>
        <v>255</v>
      </c>
    </row>
    <row r="35" ht="15">
      <c r="E35" s="7"/>
    </row>
    <row r="36" spans="2:11" ht="15">
      <c r="B36" s="6"/>
      <c r="C36" s="28"/>
      <c r="D36" s="20"/>
      <c r="K36" s="1"/>
    </row>
    <row r="37" spans="2:11" ht="15">
      <c r="B37" s="6"/>
      <c r="C37" s="28"/>
      <c r="D37" s="20" t="s">
        <v>20</v>
      </c>
      <c r="E37" s="3"/>
      <c r="F37" s="34">
        <v>6</v>
      </c>
      <c r="G37" s="34" t="s">
        <v>1</v>
      </c>
      <c r="H37" s="34" t="s">
        <v>2</v>
      </c>
      <c r="I37" s="34" t="s">
        <v>21</v>
      </c>
      <c r="J37" s="34">
        <v>2</v>
      </c>
      <c r="K37" s="34" t="s">
        <v>7</v>
      </c>
    </row>
    <row r="38" spans="1:11" ht="15">
      <c r="A38" s="15">
        <v>37</v>
      </c>
      <c r="B38" s="29">
        <v>40437</v>
      </c>
      <c r="C38" s="30">
        <v>762</v>
      </c>
      <c r="D38" s="32" t="s">
        <v>11</v>
      </c>
      <c r="E38" s="15">
        <f aca="true" t="shared" si="8" ref="E38:E44">SUM(F38:K38)</f>
        <v>31</v>
      </c>
      <c r="F38" s="15">
        <v>3</v>
      </c>
      <c r="G38" s="15">
        <v>9</v>
      </c>
      <c r="H38" s="15">
        <v>3</v>
      </c>
      <c r="I38" s="15">
        <v>9</v>
      </c>
      <c r="J38" s="15">
        <v>7</v>
      </c>
      <c r="K38" s="15"/>
    </row>
    <row r="39" spans="1:11" ht="15">
      <c r="A39" s="15">
        <f aca="true" t="shared" si="9" ref="A39:A44">A38+1</f>
        <v>38</v>
      </c>
      <c r="B39" s="29">
        <f aca="true" t="shared" si="10" ref="B39:B44">B38+7</f>
        <v>40444</v>
      </c>
      <c r="C39" s="30">
        <f aca="true" t="shared" si="11" ref="C39:C44">C38+1</f>
        <v>763</v>
      </c>
      <c r="D39" s="32" t="s">
        <v>42</v>
      </c>
      <c r="E39" s="15">
        <f t="shared" si="8"/>
        <v>46</v>
      </c>
      <c r="F39" s="15">
        <v>9</v>
      </c>
      <c r="G39" s="15">
        <v>10</v>
      </c>
      <c r="H39" s="15">
        <v>16</v>
      </c>
      <c r="I39" s="15">
        <v>9</v>
      </c>
      <c r="J39" s="15">
        <v>2</v>
      </c>
      <c r="K39" s="15"/>
    </row>
    <row r="40" spans="1:11" ht="15">
      <c r="A40" s="15">
        <f t="shared" si="9"/>
        <v>39</v>
      </c>
      <c r="B40" s="29">
        <f t="shared" si="10"/>
        <v>40451</v>
      </c>
      <c r="C40" s="30">
        <f t="shared" si="11"/>
        <v>764</v>
      </c>
      <c r="D40" s="32" t="s">
        <v>24</v>
      </c>
      <c r="E40" s="15">
        <f t="shared" si="8"/>
        <v>65</v>
      </c>
      <c r="F40" s="15">
        <v>6</v>
      </c>
      <c r="G40" s="15">
        <v>23</v>
      </c>
      <c r="H40" s="15">
        <v>9</v>
      </c>
      <c r="I40" s="15">
        <v>20</v>
      </c>
      <c r="J40" s="15">
        <v>7</v>
      </c>
      <c r="K40" s="15"/>
    </row>
    <row r="41" spans="1:11" ht="15">
      <c r="A41" s="15">
        <f t="shared" si="9"/>
        <v>40</v>
      </c>
      <c r="B41" s="29">
        <f t="shared" si="10"/>
        <v>40458</v>
      </c>
      <c r="C41" s="30">
        <f t="shared" si="11"/>
        <v>765</v>
      </c>
      <c r="D41" s="32" t="s">
        <v>14</v>
      </c>
      <c r="E41" s="15">
        <f t="shared" si="8"/>
        <v>35</v>
      </c>
      <c r="F41" s="15">
        <v>5</v>
      </c>
      <c r="G41" s="15">
        <v>19</v>
      </c>
      <c r="H41" s="15">
        <v>4</v>
      </c>
      <c r="I41" s="15">
        <v>3</v>
      </c>
      <c r="J41" s="15">
        <v>4</v>
      </c>
      <c r="K41" s="15"/>
    </row>
    <row r="42" spans="1:11" ht="15">
      <c r="A42" s="15">
        <f t="shared" si="9"/>
        <v>41</v>
      </c>
      <c r="B42" s="29">
        <f t="shared" si="10"/>
        <v>40465</v>
      </c>
      <c r="C42" s="30">
        <f t="shared" si="11"/>
        <v>766</v>
      </c>
      <c r="D42" s="32" t="s">
        <v>31</v>
      </c>
      <c r="E42" s="15">
        <f t="shared" si="8"/>
        <v>21</v>
      </c>
      <c r="F42" s="15">
        <v>1</v>
      </c>
      <c r="G42" s="15">
        <v>14</v>
      </c>
      <c r="H42" s="15">
        <v>2</v>
      </c>
      <c r="I42" s="15">
        <v>1</v>
      </c>
      <c r="J42" s="15">
        <v>3</v>
      </c>
      <c r="K42" s="15"/>
    </row>
    <row r="43" spans="1:11" ht="15">
      <c r="A43" s="15">
        <f t="shared" si="9"/>
        <v>42</v>
      </c>
      <c r="B43" s="29">
        <f t="shared" si="10"/>
        <v>40472</v>
      </c>
      <c r="C43" s="30">
        <f t="shared" si="11"/>
        <v>767</v>
      </c>
      <c r="D43" s="32" t="s">
        <v>26</v>
      </c>
      <c r="E43" s="15">
        <f t="shared" si="8"/>
        <v>31</v>
      </c>
      <c r="F43" s="15">
        <v>5</v>
      </c>
      <c r="G43" s="15">
        <v>13</v>
      </c>
      <c r="H43" s="15">
        <v>5</v>
      </c>
      <c r="I43" s="15">
        <v>4</v>
      </c>
      <c r="J43" s="15">
        <v>4</v>
      </c>
      <c r="K43" s="15"/>
    </row>
    <row r="44" spans="1:11" ht="15">
      <c r="A44" s="15">
        <f t="shared" si="9"/>
        <v>43</v>
      </c>
      <c r="B44" s="29">
        <f t="shared" si="10"/>
        <v>40479</v>
      </c>
      <c r="C44" s="30">
        <f t="shared" si="11"/>
        <v>768</v>
      </c>
      <c r="D44" s="32" t="s">
        <v>43</v>
      </c>
      <c r="E44" s="15">
        <f t="shared" si="8"/>
        <v>26</v>
      </c>
      <c r="F44" s="15">
        <v>4</v>
      </c>
      <c r="G44" s="15">
        <v>15</v>
      </c>
      <c r="H44" s="15">
        <v>3</v>
      </c>
      <c r="I44" s="15">
        <v>3</v>
      </c>
      <c r="J44" s="15">
        <v>1</v>
      </c>
      <c r="K44" s="15"/>
    </row>
    <row r="45" spans="5:10" ht="15">
      <c r="E45" s="35">
        <f>SUM(E38:E44)</f>
        <v>255</v>
      </c>
      <c r="F45" s="36">
        <f>SUM(F39:F44)</f>
        <v>30</v>
      </c>
      <c r="G45" s="36">
        <f>SUM(G39:G44)</f>
        <v>94</v>
      </c>
      <c r="H45" s="36">
        <f>SUM(H39:H44)</f>
        <v>39</v>
      </c>
      <c r="I45" s="36">
        <f>SUM(I39:I44)</f>
        <v>40</v>
      </c>
      <c r="J45" s="37">
        <f>SUM(J39:J44)</f>
        <v>21</v>
      </c>
    </row>
    <row r="47" ht="15">
      <c r="K47" s="1"/>
    </row>
    <row r="48" spans="5:13" ht="15">
      <c r="E48" s="2"/>
      <c r="K48" s="1"/>
      <c r="L48" s="1"/>
      <c r="M48" s="2"/>
    </row>
    <row r="49" spans="5:13" ht="15">
      <c r="E49" s="2"/>
      <c r="K49" s="1"/>
      <c r="L49" s="1"/>
      <c r="M49" s="2"/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IAA</dc:creator>
  <cp:keywords/>
  <dc:description/>
  <cp:lastModifiedBy>Ilkka Aakula</cp:lastModifiedBy>
  <cp:lastPrinted>2004-11-05T11:23:07Z</cp:lastPrinted>
  <dcterms:created xsi:type="dcterms:W3CDTF">1998-07-08T05:34:34Z</dcterms:created>
  <dcterms:modified xsi:type="dcterms:W3CDTF">2010-11-14T09:03:08Z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-1198072972</vt:i4>
  </property>
  <property fmtid="{D5CDD505-2E9C-101B-9397-08002B2CF9AE}" pid="3" name="_EmailSubject">
    <vt:lpwstr>Peimarin Rastien tilastoa -02</vt:lpwstr>
  </property>
  <property fmtid="{D5CDD505-2E9C-101B-9397-08002B2CF9AE}" pid="4" name="_AuthorEmail">
    <vt:lpwstr>Jaakko.Roytio@metsaliitto.fi</vt:lpwstr>
  </property>
  <property fmtid="{D5CDD505-2E9C-101B-9397-08002B2CF9AE}" pid="5" name="_AuthorEmailDisplayName">
    <vt:lpwstr>Roytio Jaakko</vt:lpwstr>
  </property>
  <property fmtid="{D5CDD505-2E9C-101B-9397-08002B2CF9AE}" pid="6" name="_ReviewingToolsShownOnce">
    <vt:lpwstr/>
  </property>
</Properties>
</file>